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definedNames>
    <definedName function="false" hidden="false" localSheetId="0" name="OLE_LINK1" vbProcedure="false">sheet1!#ref!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<sst xmlns="http://schemas.openxmlformats.org/spreadsheetml/2006/main" count="141" uniqueCount="115">
  <si>
    <t xml:space="preserve">DOM ZA SMEŠTATAJ ODRASLIH LICA KULINA</t>
  </si>
  <si>
    <t xml:space="preserve">18214 KULINA</t>
  </si>
  <si>
    <t xml:space="preserve">Ul.Vuka Karadzica 67B</t>
  </si>
  <si>
    <t xml:space="preserve">GODIŠNJI   IZVEŠTAJ  O  FINANASIJSKOM  POSLOVANJU  ZA 2025.g.  </t>
  </si>
  <si>
    <t xml:space="preserve">1.</t>
  </si>
  <si>
    <t xml:space="preserve">UVODNE NAPOMENE</t>
  </si>
  <si>
    <t xml:space="preserve">Sastavljanje završnog računa i podnošenje finansijskog izveštaja vrši se u skladu sa sledećim propisima:</t>
  </si>
  <si>
    <t xml:space="preserve">* Zakona o budžetskom sistemu ( "Sl .gl.RS" br.54/09…94/24 ) </t>
  </si>
  <si>
    <t xml:space="preserve">* Zakona o budžetu RS za 2025 ("Sl.gl.RS" 94/24)</t>
  </si>
  <si>
    <t xml:space="preserve">* Uredbe o budžetskom računovodstvu ("Sl.gl.RS "br.125/03,12/06,27/20 I 3/25)</t>
  </si>
  <si>
    <t xml:space="preserve">* Pravilnika o standardnom klasifikacionom okviru i kontnom planu za budžetski sistem ("Sl.gl. RS" 16/16…115/25),</t>
  </si>
  <si>
    <t xml:space="preserve">* Pravilnika o načinu pripreme, sastavljanje i podnošenja finansijskih izveštaja korisnika budžetslih sredstava i korisnika </t>
  </si>
  <si>
    <t xml:space="preserve">sredstava  organizacija obaveznog socijalnog osiguranja ("Sl.gl. RS" 78/25).</t>
  </si>
  <si>
    <t xml:space="preserve">*Pravilnik o izvrsenju budzeta  ("Sl.gl.RS" br.103/24,95/25 I 118/25.</t>
  </si>
  <si>
    <t xml:space="preserve">Pre sastavljanja finansijskog izveštaja i završnog računa, i pre popisa imovine izvršeno je usklađivanje prometa glavne knjige  u SPIRI-ju</t>
  </si>
  <si>
    <t xml:space="preserve">sa pomocnim knjigama u Ustanovi.</t>
  </si>
  <si>
    <t xml:space="preserve">Posle sprovedenih knjiženja svih racunovodstvenih promena koja se odnose na 2025.g. ,postupilo se utvrđivanju rezultata  poslovanja .</t>
  </si>
  <si>
    <t xml:space="preserve">2.</t>
  </si>
  <si>
    <t xml:space="preserve">UTVRĐIVANJE  REZULTATA  POSLOVANJA</t>
  </si>
  <si>
    <t xml:space="preserve">2.1.</t>
  </si>
  <si>
    <t xml:space="preserve">OSTVARENI TEKUĆI PRIHODI  I  PRIMANJA</t>
  </si>
  <si>
    <t xml:space="preserve">Pod tekućim prihodima  i primanjima  podrazumevamo sve dospele  prihode u 2025.g., a što je evidentirano u SPIRI-ju i poslovnim knjigama    </t>
  </si>
  <si>
    <r>
      <rPr>
        <sz val="10"/>
        <rFont val="Arial"/>
        <family val="2"/>
        <charset val="1"/>
      </rPr>
      <t xml:space="preserve">Ustanove . Ukupan iznos dospelih prihoda u 2025.godini iznosi </t>
    </r>
    <r>
      <rPr>
        <b val="true"/>
        <sz val="10"/>
        <rFont val="Arial"/>
        <family val="2"/>
        <charset val="1"/>
      </rPr>
      <t xml:space="preserve">417.316.348,07 dinara</t>
    </r>
  </si>
  <si>
    <t xml:space="preserve">                                      I     TEKUĆI PRIHODI I PRIMANJA  PO IZVORIMA FINANSIRANJA</t>
  </si>
  <si>
    <t xml:space="preserve">Redni
broj</t>
  </si>
  <si>
    <t xml:space="preserve">Konto</t>
  </si>
  <si>
    <t xml:space="preserve">Opis</t>
  </si>
  <si>
    <t xml:space="preserve">IZVORI FINANSIRANJA</t>
  </si>
  <si>
    <t xml:space="preserve">Ukupno</t>
  </si>
  <si>
    <t xml:space="preserve">Budžet</t>
  </si>
  <si>
    <t xml:space="preserve">RZZO</t>
  </si>
  <si>
    <t xml:space="preserve">Sopstveni</t>
  </si>
  <si>
    <t xml:space="preserve">Donacija</t>
  </si>
  <si>
    <t xml:space="preserve">Prihodi iz budzeta - redovna delatnost</t>
  </si>
  <si>
    <t xml:space="preserve">Prihodi iz budzeta - namenska sredstva</t>
  </si>
  <si>
    <t xml:space="preserve">Prihodi od donacija</t>
  </si>
  <si>
    <t xml:space="preserve">Prihodi iz smestaja(penzije,srodnici,ostalo)</t>
  </si>
  <si>
    <t xml:space="preserve">Prihodi od zdravstva</t>
  </si>
  <si>
    <t xml:space="preserve">Ukupni tekuci prihodi</t>
  </si>
  <si>
    <t xml:space="preserve">2.2.</t>
  </si>
  <si>
    <t xml:space="preserve">OSTVARENI  RASHODI  I  IZDACI  PO  IZVORIMA  FINANSIRANJA</t>
  </si>
  <si>
    <t xml:space="preserve">Tekućim rashodima i izdacima  se smatraju troškovi isplaćeni u 2025.g. a sastoje od tekućih troškova (za obavljanje redovne delatnosti), troškova za  </t>
  </si>
  <si>
    <r>
      <rPr>
        <sz val="10"/>
        <rFont val="Arial"/>
        <family val="2"/>
        <charset val="1"/>
      </rPr>
      <t xml:space="preserve">nabavku opreme,  troškova u zalihama za robu za dalju prodaju. Ukupano ostvareni  rashodi i izdaci  u 2025.g. Iznose</t>
    </r>
    <r>
      <rPr>
        <b val="true"/>
        <sz val="10"/>
        <rFont val="Arial"/>
        <family val="2"/>
        <charset val="1"/>
      </rPr>
      <t xml:space="preserve"> 413.764.246,72 dinara.</t>
    </r>
  </si>
  <si>
    <t xml:space="preserve">                                            II -   TEKUĆI RASHODI I IZDACI PO IZVORIMA FINANSIRANJA</t>
  </si>
  <si>
    <t xml:space="preserve">Zarade zaposlenih</t>
  </si>
  <si>
    <t xml:space="preserve">Doprinos PIO na teret poslodavca</t>
  </si>
  <si>
    <t xml:space="preserve">Dopr. - zdravstvo na teret poslod.</t>
  </si>
  <si>
    <t xml:space="preserve">Naknade u naturi </t>
  </si>
  <si>
    <t xml:space="preserve">Otpremnine i pomoći</t>
  </si>
  <si>
    <t xml:space="preserve">Pomoç zapos. - duza i teza bolest</t>
  </si>
  <si>
    <t xml:space="preserve">Naknade za prevoz (gotovina)</t>
  </si>
  <si>
    <t xml:space="preserve">Jubilarne nagrade</t>
  </si>
  <si>
    <t xml:space="preserve">Naknada članova UO i NO</t>
  </si>
  <si>
    <t xml:space="preserve">Bančina provizija</t>
  </si>
  <si>
    <t xml:space="preserve">Energetske usluge</t>
  </si>
  <si>
    <t xml:space="preserve">Komunalne usluge</t>
  </si>
  <si>
    <t xml:space="preserve">Usluge komunikacije</t>
  </si>
  <si>
    <t xml:space="preserve">Troškovi osiguranja</t>
  </si>
  <si>
    <t xml:space="preserve">Troškovi sl.putovanja u zemlji</t>
  </si>
  <si>
    <t xml:space="preserve">Administrativne usluge</t>
  </si>
  <si>
    <t xml:space="preserve">Kompjuterske usluge</t>
  </si>
  <si>
    <t xml:space="preserve">Usluge obraz. i usavr.zaposlenih</t>
  </si>
  <si>
    <t xml:space="preserve">Usluge informisanja</t>
  </si>
  <si>
    <t xml:space="preserve">Stručne usluge </t>
  </si>
  <si>
    <t xml:space="preserve">Usluge za domaćinstvo i ugostiteljstvo</t>
  </si>
  <si>
    <t xml:space="preserve">Reprezentacija</t>
  </si>
  <si>
    <t xml:space="preserve">Ostale opšte usluge</t>
  </si>
  <si>
    <t xml:space="preserve">Medicinske usluge</t>
  </si>
  <si>
    <t xml:space="preserve">Tekuće odžavanje objekata</t>
  </si>
  <si>
    <t xml:space="preserve">Tekuće održavanje opreme</t>
  </si>
  <si>
    <t xml:space="preserve">Kancelarijski mater</t>
  </si>
  <si>
    <t xml:space="preserve">Materijal za poljoprivredu</t>
  </si>
  <si>
    <t xml:space="preserve">Materijal za usavršavanje zaposlenih</t>
  </si>
  <si>
    <t xml:space="preserve">Materijal za saobraćaj</t>
  </si>
  <si>
    <t xml:space="preserve">Medicinski i laboratorijski materijali</t>
  </si>
  <si>
    <t xml:space="preserve">Materijal za održavanje higijene</t>
  </si>
  <si>
    <t xml:space="preserve">Namirnice za ishranu korisnika</t>
  </si>
  <si>
    <t xml:space="preserve">Sitan inventar</t>
  </si>
  <si>
    <t xml:space="preserve">‚‚</t>
  </si>
  <si>
    <t xml:space="preserve">Materijal za posebne namene</t>
  </si>
  <si>
    <t xml:space="preserve">Džeparac za korisnike</t>
  </si>
  <si>
    <t xml:space="preserve">Ostali porezi - registracija vozila</t>
  </si>
  <si>
    <t xml:space="preserve">Obavezne takse</t>
  </si>
  <si>
    <t xml:space="preserve">Kazne i penali po rešenju sudova</t>
  </si>
  <si>
    <t xml:space="preserve">Isplata po sudskim resenjima </t>
  </si>
  <si>
    <t xml:space="preserve">Ukupno tekući rashodi</t>
  </si>
  <si>
    <t xml:space="preserve">                                   III -  RASHODI ZA NABAVKU NEFINANSIJSKE IMOVINE PO IZVORIMA FINANSIRANJA</t>
  </si>
  <si>
    <t xml:space="preserve">Administrativna oprema</t>
  </si>
  <si>
    <t xml:space="preserve">Oprema za javnu bezbednost</t>
  </si>
  <si>
    <t xml:space="preserve">Oprema za proizvodnju, motorna i nemot.oprema</t>
  </si>
  <si>
    <t xml:space="preserve">Kultivisana imovina</t>
  </si>
  <si>
    <t xml:space="preserve">Ukupno rashodi</t>
  </si>
  <si>
    <t xml:space="preserve">                                               R E K A P I T U L A C I J A     R A S H O D A </t>
  </si>
  <si>
    <t xml:space="preserve">II</t>
  </si>
  <si>
    <t xml:space="preserve">TEKUĆI RASHODI</t>
  </si>
  <si>
    <t xml:space="preserve">III</t>
  </si>
  <si>
    <t xml:space="preserve">UKUPNI RASHODI ZA NABAVKU 
NEFINANSIJSKE IMOVINE</t>
  </si>
  <si>
    <t xml:space="preserve">UKUPNO RASHODI</t>
  </si>
  <si>
    <t xml:space="preserve">2.3.</t>
  </si>
  <si>
    <t xml:space="preserve">FINANSIJSKI REZULTAT</t>
  </si>
  <si>
    <t xml:space="preserve">OPIS </t>
  </si>
  <si>
    <t xml:space="preserve">IZNOS</t>
  </si>
  <si>
    <t xml:space="preserve">UKUPNI PRIHODI  I  PRIMANJA</t>
  </si>
  <si>
    <t xml:space="preserve">UKUPNI RASHODI  I  IZDACI</t>
  </si>
  <si>
    <t xml:space="preserve">VIŠAK PRIHODA - SUFICIT</t>
  </si>
  <si>
    <t xml:space="preserve">Napomena: Višak prihoda tj. suficit se prenosi u narednu 2026.godinu. Sredstva su planirana i učitana u  SPIRI-ju, u skladu sa  </t>
  </si>
  <si>
    <t xml:space="preserve">potrebama radi pokrića redovnih rashoda u toku procesa rada i izvršena je dopuna Finansijskog plana za 2026.g.</t>
  </si>
  <si>
    <t xml:space="preserve">3.</t>
  </si>
  <si>
    <t xml:space="preserve">IZVEŠTAJ O PRIMLJENIM  DONACIJAMA</t>
  </si>
  <si>
    <t xml:space="preserve">Uz ovaj izvestaj o finansijskom poslovanju dostavljen je I prilog-Spisak donacije u novcu  I robi u 2025.godini. </t>
  </si>
  <si>
    <t xml:space="preserve">Zaključak: U izveštaju su prikazani svi prihodi i primanja, rashodi i izdaci nastali u periodu od 01.01.2025.-31.12.2025.godine, </t>
  </si>
  <si>
    <t xml:space="preserve">kao i finansijski  rezultat - suficit. </t>
  </si>
  <si>
    <t xml:space="preserve">v.d.direktor-a</t>
  </si>
  <si>
    <t xml:space="preserve">mr Vojkan Stanojević</t>
  </si>
  <si>
    <t xml:space="preserve">_________________________________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</si>
</sst>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#,##0"/>
    <numFmt numFmtId="167" formatCode="@"/>
  </numFmts>
  <fonts count="16">
    <font>
      <sz val="1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2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238"/>
    </font>
    <font>
      <sz val="12"/>
      <name val="Arial"/>
      <family val="0"/>
      <charset val="1"/>
    </font>
    <font>
      <b val="true"/>
      <sz val="11"/>
      <name val="Arial"/>
      <family val="0"/>
      <charset val="1"/>
    </font>
    <font>
      <sz val="11"/>
      <name val="Arial"/>
      <family val="0"/>
      <charset val="1"/>
    </font>
    <font>
      <sz val="11"/>
      <name val="Arial"/>
      <family val="2"/>
      <charset val="1"/>
    </font>
    <font>
      <b val="true"/>
      <sz val="12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N1048576"/>
  <sheetViews>
    <sheetView showFormulas="false" showGridLines="true" showRowColHeaders="true" showZeros="true" rightToLeft="false" tabSelected="true" showOutlineSymbols="true" defaultGridColor="true" view="normal" topLeftCell="A112" colorId="64" zoomScale="100" zoomScaleNormal="100" zoomScalePageLayoutView="100" workbookViewId="0">
      <selection pane="topLeft" activeCell="G139" activeCellId="0" sqref="G139"/>
    </sheetView>
  </sheetViews>
  <sheetFormatPr defaultColWidth="8.70703125" defaultRowHeight="12.75" zeroHeight="false" outlineLevelRow="0" outlineLevelCol="0"/>
  <cols>
    <col collapsed="false" customWidth="true" hidden="false" outlineLevel="0" max="1" min="1" style="0" width="6.01"/>
    <col collapsed="false" customWidth="true" hidden="false" outlineLevel="0" max="2" min="2" style="0" width="9.13"/>
    <col collapsed="false" customWidth="true" hidden="false" outlineLevel="0" max="3" min="3" style="0" width="39.01"/>
    <col collapsed="false" customWidth="true" hidden="false" outlineLevel="0" max="4" min="4" style="0" width="18.29"/>
    <col collapsed="false" customWidth="true" hidden="false" outlineLevel="0" max="5" min="5" style="0" width="14.43"/>
    <col collapsed="false" customWidth="true" hidden="false" outlineLevel="0" max="6" min="6" style="0" width="15.57"/>
    <col collapsed="false" customWidth="true" hidden="false" outlineLevel="0" max="7" min="7" style="0" width="11.3"/>
    <col collapsed="false" customWidth="true" hidden="false" outlineLevel="0" max="8" min="8" style="0" width="16.71"/>
  </cols>
  <sheetData>
    <row r="2" customFormat="false" ht="12.75" hidden="false" customHeight="false" outlineLevel="0" collapsed="false">
      <c r="B2" s="1"/>
      <c r="C2" s="1" t="s">
        <v>0</v>
      </c>
    </row>
    <row r="3" customFormat="false" ht="12.75" hidden="false" customHeight="false" outlineLevel="0" collapsed="false">
      <c r="B3" s="1"/>
      <c r="C3" s="1" t="s">
        <v>1</v>
      </c>
    </row>
    <row r="4" customFormat="false" ht="12.75" hidden="false" customHeight="false" outlineLevel="0" collapsed="false">
      <c r="B4" s="1"/>
      <c r="C4" s="1" t="s">
        <v>2</v>
      </c>
    </row>
    <row r="5" customFormat="false" ht="12.75" hidden="false" customHeight="false" outlineLevel="0" collapsed="false">
      <c r="B5" s="1"/>
      <c r="C5" s="1"/>
    </row>
    <row r="7" customFormat="false" ht="18" hidden="false" customHeight="false" outlineLevel="0" collapsed="false">
      <c r="C7" s="2" t="s">
        <v>3</v>
      </c>
      <c r="D7" s="2"/>
      <c r="E7" s="2"/>
      <c r="F7" s="2"/>
      <c r="G7" s="2"/>
      <c r="H7" s="2"/>
    </row>
    <row r="9" customFormat="false" ht="15.75" hidden="false" customHeight="false" outlineLevel="0" collapsed="false">
      <c r="B9" s="3" t="s">
        <v>4</v>
      </c>
      <c r="C9" s="3" t="s">
        <v>5</v>
      </c>
    </row>
    <row r="10" customFormat="false" ht="15.75" hidden="false" customHeight="false" outlineLevel="0" collapsed="false">
      <c r="B10" s="3"/>
      <c r="C10" s="3"/>
    </row>
    <row r="11" customFormat="false" ht="12.75" hidden="false" customHeight="false" outlineLevel="0" collapsed="false">
      <c r="B11" s="4" t="s">
        <v>6</v>
      </c>
      <c r="C11" s="5"/>
      <c r="D11" s="5"/>
      <c r="E11" s="5"/>
      <c r="F11" s="5"/>
      <c r="G11" s="5"/>
      <c r="H11" s="5"/>
    </row>
    <row r="12" customFormat="false" ht="12.75" hidden="false" customHeight="false" outlineLevel="0" collapsed="false">
      <c r="B12" s="5"/>
      <c r="C12" s="4" t="s">
        <v>7</v>
      </c>
      <c r="D12" s="5"/>
      <c r="E12" s="5"/>
      <c r="F12" s="5"/>
      <c r="G12" s="5"/>
      <c r="H12" s="5"/>
    </row>
    <row r="13" customFormat="false" ht="12.75" hidden="false" customHeight="false" outlineLevel="0" collapsed="false">
      <c r="B13" s="5"/>
      <c r="C13" s="4" t="s">
        <v>8</v>
      </c>
      <c r="D13" s="5"/>
      <c r="E13" s="5"/>
      <c r="F13" s="5"/>
      <c r="G13" s="5"/>
      <c r="H13" s="5"/>
    </row>
    <row r="14" customFormat="false" ht="12.75" hidden="false" customHeight="false" outlineLevel="0" collapsed="false">
      <c r="B14" s="5"/>
      <c r="C14" s="4" t="s">
        <v>9</v>
      </c>
      <c r="D14" s="5"/>
      <c r="E14" s="5"/>
      <c r="F14" s="5"/>
      <c r="G14" s="5"/>
      <c r="H14" s="5"/>
    </row>
    <row r="15" customFormat="false" ht="12.75" hidden="false" customHeight="false" outlineLevel="0" collapsed="false">
      <c r="B15" s="5"/>
      <c r="C15" s="4" t="s">
        <v>10</v>
      </c>
      <c r="D15" s="5"/>
      <c r="E15" s="5"/>
      <c r="F15" s="5"/>
      <c r="G15" s="5"/>
      <c r="H15" s="5"/>
    </row>
    <row r="16" customFormat="false" ht="12.75" hidden="false" customHeight="false" outlineLevel="0" collapsed="false">
      <c r="B16" s="5"/>
      <c r="C16" s="4" t="s">
        <v>11</v>
      </c>
      <c r="D16" s="5"/>
      <c r="E16" s="5"/>
      <c r="F16" s="5"/>
      <c r="G16" s="5"/>
      <c r="H16" s="5"/>
    </row>
    <row r="17" customFormat="false" ht="12.75" hidden="false" customHeight="false" outlineLevel="0" collapsed="false">
      <c r="B17" s="5"/>
      <c r="C17" s="4" t="s">
        <v>12</v>
      </c>
      <c r="D17" s="5"/>
      <c r="E17" s="5"/>
      <c r="F17" s="5"/>
      <c r="G17" s="5"/>
      <c r="H17" s="5"/>
    </row>
    <row r="18" customFormat="false" ht="12.75" hidden="false" customHeight="false" outlineLevel="0" collapsed="false">
      <c r="B18" s="5"/>
      <c r="C18" s="4" t="s">
        <v>13</v>
      </c>
      <c r="D18" s="5"/>
      <c r="E18" s="5"/>
      <c r="F18" s="5"/>
      <c r="G18" s="5"/>
      <c r="H18" s="5"/>
    </row>
    <row r="19" customFormat="false" ht="12.75" hidden="false" customHeight="false" outlineLevel="0" collapsed="false">
      <c r="B19" s="4" t="s">
        <v>14</v>
      </c>
      <c r="C19" s="4"/>
      <c r="D19" s="5"/>
      <c r="E19" s="5"/>
      <c r="F19" s="5"/>
      <c r="G19" s="5"/>
      <c r="H19" s="5"/>
    </row>
    <row r="20" customFormat="false" ht="12.75" hidden="false" customHeight="false" outlineLevel="0" collapsed="false">
      <c r="B20" s="4" t="s">
        <v>15</v>
      </c>
      <c r="C20" s="4"/>
      <c r="D20" s="5"/>
      <c r="E20" s="5"/>
      <c r="F20" s="5"/>
      <c r="G20" s="5"/>
      <c r="H20" s="5"/>
    </row>
    <row r="21" customFormat="false" ht="12.75" hidden="false" customHeight="false" outlineLevel="0" collapsed="false">
      <c r="B21" s="4" t="s">
        <v>16</v>
      </c>
      <c r="C21" s="4"/>
      <c r="D21" s="5"/>
      <c r="E21" s="5"/>
      <c r="F21" s="5"/>
      <c r="G21" s="5"/>
      <c r="H21" s="5"/>
    </row>
    <row r="22" customFormat="false" ht="12.75" hidden="false" customHeight="false" outlineLevel="0" collapsed="false">
      <c r="B22" s="4"/>
      <c r="C22" s="4"/>
      <c r="D22" s="5"/>
      <c r="E22" s="5"/>
      <c r="F22" s="5"/>
      <c r="G22" s="5"/>
      <c r="H22" s="5"/>
    </row>
    <row r="23" customFormat="false" ht="12.75" hidden="false" customHeight="false" outlineLevel="0" collapsed="false">
      <c r="B23" s="5"/>
      <c r="C23" s="4"/>
      <c r="D23" s="5"/>
      <c r="E23" s="5"/>
      <c r="F23" s="5"/>
      <c r="G23" s="5"/>
      <c r="H23" s="5"/>
    </row>
    <row r="24" customFormat="false" ht="15.75" hidden="false" customHeight="false" outlineLevel="0" collapsed="false">
      <c r="B24" s="3" t="s">
        <v>17</v>
      </c>
      <c r="C24" s="3" t="s">
        <v>18</v>
      </c>
      <c r="D24" s="5"/>
      <c r="E24" s="5"/>
      <c r="F24" s="5"/>
      <c r="G24" s="5"/>
      <c r="H24" s="5"/>
    </row>
    <row r="25" customFormat="false" ht="15.75" hidden="false" customHeight="false" outlineLevel="0" collapsed="false">
      <c r="B25" s="3"/>
      <c r="C25" s="3"/>
      <c r="D25" s="5"/>
      <c r="E25" s="5"/>
      <c r="F25" s="5"/>
      <c r="G25" s="5"/>
      <c r="H25" s="5"/>
    </row>
    <row r="26" customFormat="false" ht="15.75" hidden="false" customHeight="false" outlineLevel="0" collapsed="false">
      <c r="B26" s="6" t="s">
        <v>19</v>
      </c>
      <c r="C26" s="3" t="s">
        <v>20</v>
      </c>
      <c r="D26" s="5"/>
      <c r="E26" s="5"/>
      <c r="F26" s="5"/>
      <c r="G26" s="5"/>
      <c r="H26" s="5"/>
    </row>
    <row r="27" customFormat="false" ht="15.75" hidden="false" customHeight="false" outlineLevel="0" collapsed="false">
      <c r="B27" s="3"/>
      <c r="C27" s="3"/>
      <c r="D27" s="5"/>
      <c r="E27" s="5"/>
      <c r="F27" s="5"/>
      <c r="G27" s="5"/>
      <c r="H27" s="5"/>
    </row>
    <row r="28" customFormat="false" ht="15.75" hidden="false" customHeight="false" outlineLevel="0" collapsed="false">
      <c r="B28" s="7" t="s">
        <v>21</v>
      </c>
      <c r="C28" s="3"/>
      <c r="D28" s="5"/>
      <c r="E28" s="5"/>
      <c r="F28" s="5"/>
      <c r="G28" s="5"/>
      <c r="H28" s="5"/>
    </row>
    <row r="29" customFormat="false" ht="15" hidden="false" customHeight="false" outlineLevel="0" collapsed="false">
      <c r="B29" s="7" t="s">
        <v>22</v>
      </c>
      <c r="C29" s="8"/>
      <c r="D29" s="9"/>
      <c r="E29" s="9"/>
      <c r="F29" s="5"/>
      <c r="G29" s="5"/>
      <c r="H29" s="5"/>
    </row>
    <row r="30" customFormat="false" ht="15" hidden="false" customHeight="false" outlineLevel="0" collapsed="false">
      <c r="B30" s="7"/>
      <c r="C30" s="8"/>
      <c r="D30" s="9"/>
      <c r="E30" s="9"/>
      <c r="F30" s="5"/>
      <c r="G30" s="5"/>
      <c r="H30" s="5"/>
    </row>
    <row r="31" customFormat="false" ht="15" hidden="false" customHeight="false" outlineLevel="0" collapsed="false">
      <c r="A31" s="10"/>
      <c r="B31" s="10" t="s">
        <v>23</v>
      </c>
      <c r="C31" s="10"/>
      <c r="D31" s="10"/>
      <c r="E31" s="10"/>
      <c r="F31" s="10"/>
      <c r="G31" s="10"/>
      <c r="H31" s="10"/>
    </row>
    <row r="33" customFormat="false" ht="13.5" hidden="false" customHeight="false" outlineLevel="0" collapsed="false"/>
    <row r="34" customFormat="false" ht="13.5" hidden="false" customHeight="true" outlineLevel="0" collapsed="false">
      <c r="A34" s="11" t="s">
        <v>24</v>
      </c>
      <c r="B34" s="12" t="s">
        <v>25</v>
      </c>
      <c r="C34" s="12" t="s">
        <v>26</v>
      </c>
      <c r="D34" s="13" t="s">
        <v>27</v>
      </c>
      <c r="E34" s="13"/>
      <c r="F34" s="13"/>
      <c r="G34" s="13"/>
      <c r="H34" s="12" t="s">
        <v>28</v>
      </c>
    </row>
    <row r="35" customFormat="false" ht="13.5" hidden="false" customHeight="false" outlineLevel="0" collapsed="false">
      <c r="A35" s="11"/>
      <c r="B35" s="12"/>
      <c r="C35" s="12"/>
      <c r="D35" s="13" t="s">
        <v>29</v>
      </c>
      <c r="E35" s="12" t="s">
        <v>30</v>
      </c>
      <c r="F35" s="14" t="s">
        <v>31</v>
      </c>
      <c r="G35" s="13" t="s">
        <v>32</v>
      </c>
      <c r="H35" s="12"/>
    </row>
    <row r="36" customFormat="false" ht="12.75" hidden="false" customHeight="false" outlineLevel="0" collapsed="false">
      <c r="A36" s="15" t="n">
        <v>1</v>
      </c>
      <c r="B36" s="16" t="n">
        <v>791100</v>
      </c>
      <c r="C36" s="17" t="s">
        <v>33</v>
      </c>
      <c r="D36" s="18" t="n">
        <v>253023047.07</v>
      </c>
      <c r="E36" s="19"/>
      <c r="F36" s="20"/>
      <c r="G36" s="21"/>
      <c r="H36" s="22" t="n">
        <f aca="false">SUM(D36+E36+F36+G36)</f>
        <v>253023047.07</v>
      </c>
    </row>
    <row r="37" customFormat="false" ht="12.8" hidden="false" customHeight="false" outlineLevel="0" collapsed="false">
      <c r="A37" s="23" t="n">
        <v>2</v>
      </c>
      <c r="B37" s="24" t="n">
        <v>791100</v>
      </c>
      <c r="C37" s="25" t="s">
        <v>34</v>
      </c>
      <c r="D37" s="26" t="n">
        <v>21774878.86</v>
      </c>
      <c r="E37" s="27"/>
      <c r="F37" s="28"/>
      <c r="G37" s="29"/>
      <c r="H37" s="22" t="n">
        <f aca="false">SUM(D37+E37+F37+G37)</f>
        <v>21774878.86</v>
      </c>
    </row>
    <row r="38" customFormat="false" ht="12.75" hidden="false" customHeight="false" outlineLevel="0" collapsed="false">
      <c r="A38" s="23" t="n">
        <v>3</v>
      </c>
      <c r="B38" s="24" t="n">
        <v>744100</v>
      </c>
      <c r="C38" s="30" t="s">
        <v>35</v>
      </c>
      <c r="D38" s="26"/>
      <c r="E38" s="27"/>
      <c r="F38" s="28"/>
      <c r="G38" s="29" t="n">
        <v>666870</v>
      </c>
      <c r="H38" s="22" t="n">
        <f aca="false">SUM(D38+E38+F38+G38)</f>
        <v>666870</v>
      </c>
    </row>
    <row r="39" customFormat="false" ht="12.75" hidden="false" customHeight="false" outlineLevel="0" collapsed="false">
      <c r="A39" s="23" t="n">
        <v>5</v>
      </c>
      <c r="B39" s="24" t="n">
        <v>745100</v>
      </c>
      <c r="C39" s="30" t="s">
        <v>36</v>
      </c>
      <c r="D39" s="26"/>
      <c r="E39" s="27"/>
      <c r="F39" s="28" t="n">
        <v>50753056.09</v>
      </c>
      <c r="G39" s="29"/>
      <c r="H39" s="22" t="n">
        <f aca="false">SUM(D39+E39+F39+G39)</f>
        <v>50753056.09</v>
      </c>
    </row>
    <row r="40" customFormat="false" ht="14.25" hidden="false" customHeight="true" outlineLevel="0" collapsed="false">
      <c r="A40" s="31" t="n">
        <v>6</v>
      </c>
      <c r="B40" s="32" t="n">
        <v>781100</v>
      </c>
      <c r="C40" s="33" t="s">
        <v>37</v>
      </c>
      <c r="D40" s="34"/>
      <c r="E40" s="35" t="n">
        <v>91098496.05</v>
      </c>
      <c r="F40" s="36"/>
      <c r="G40" s="37"/>
      <c r="H40" s="38" t="n">
        <f aca="false">SUM(D40+E40+F40+G40)</f>
        <v>91098496.05</v>
      </c>
    </row>
    <row r="41" customFormat="false" ht="12.75" hidden="false" customHeight="false" outlineLevel="0" collapsed="false">
      <c r="A41" s="31"/>
      <c r="B41" s="32"/>
      <c r="C41" s="39"/>
      <c r="D41" s="34"/>
      <c r="E41" s="35"/>
      <c r="F41" s="36"/>
      <c r="G41" s="37"/>
      <c r="H41" s="38" t="n">
        <f aca="false">SUM(D41+E41+F41+G41)</f>
        <v>0</v>
      </c>
    </row>
    <row r="42" customFormat="false" ht="13.5" hidden="false" customHeight="false" outlineLevel="0" collapsed="false">
      <c r="A42" s="31"/>
      <c r="B42" s="32"/>
      <c r="C42" s="33"/>
      <c r="D42" s="34"/>
      <c r="E42" s="35"/>
      <c r="F42" s="36"/>
      <c r="G42" s="37"/>
      <c r="H42" s="22"/>
    </row>
    <row r="43" customFormat="false" ht="15.75" hidden="false" customHeight="false" outlineLevel="0" collapsed="false">
      <c r="A43" s="40"/>
      <c r="B43" s="41"/>
      <c r="C43" s="42" t="s">
        <v>38</v>
      </c>
      <c r="D43" s="43" t="n">
        <f aca="false">SUM(D36:D42)</f>
        <v>274797925.93</v>
      </c>
      <c r="E43" s="43" t="n">
        <f aca="false">SUM(E36:E42)</f>
        <v>91098496.05</v>
      </c>
      <c r="F43" s="43" t="n">
        <f aca="false">SUM(F36:F42)</f>
        <v>50753056.09</v>
      </c>
      <c r="G43" s="44" t="n">
        <f aca="false">SUM(G36:G42)</f>
        <v>666870</v>
      </c>
      <c r="H43" s="45" t="n">
        <f aca="false">SUM(H36:H42)</f>
        <v>417316348.07</v>
      </c>
    </row>
    <row r="44" customFormat="false" ht="15" hidden="false" customHeight="false" outlineLevel="0" collapsed="false">
      <c r="A44" s="46"/>
      <c r="B44" s="47"/>
      <c r="C44" s="48"/>
      <c r="D44" s="49"/>
      <c r="E44" s="49"/>
      <c r="F44" s="49"/>
      <c r="G44" s="49"/>
      <c r="H44" s="49"/>
    </row>
    <row r="45" customFormat="false" ht="15" hidden="false" customHeight="false" outlineLevel="0" collapsed="false">
      <c r="A45" s="46"/>
      <c r="B45" s="47"/>
      <c r="C45" s="48"/>
      <c r="D45" s="49"/>
      <c r="E45" s="49"/>
      <c r="F45" s="49"/>
      <c r="G45" s="49"/>
      <c r="H45" s="49"/>
    </row>
    <row r="46" customFormat="false" ht="15.75" hidden="false" customHeight="false" outlineLevel="0" collapsed="false">
      <c r="A46" s="46"/>
      <c r="B46" s="6" t="s">
        <v>39</v>
      </c>
      <c r="C46" s="3" t="s">
        <v>40</v>
      </c>
      <c r="D46" s="49"/>
      <c r="E46" s="49"/>
      <c r="F46" s="49"/>
      <c r="G46" s="49"/>
      <c r="H46" s="49"/>
    </row>
    <row r="47" customFormat="false" ht="15" hidden="false" customHeight="false" outlineLevel="0" collapsed="false">
      <c r="A47" s="46"/>
      <c r="B47" s="47"/>
      <c r="C47" s="48"/>
      <c r="D47" s="49"/>
      <c r="E47" s="49"/>
      <c r="F47" s="49"/>
      <c r="G47" s="49"/>
      <c r="H47" s="49"/>
    </row>
    <row r="48" customFormat="false" ht="15" hidden="false" customHeight="false" outlineLevel="0" collapsed="false">
      <c r="A48" s="46"/>
      <c r="B48" s="50" t="s">
        <v>41</v>
      </c>
      <c r="C48" s="48"/>
      <c r="D48" s="49"/>
      <c r="E48" s="49"/>
      <c r="F48" s="49"/>
      <c r="G48" s="49"/>
      <c r="H48" s="49"/>
    </row>
    <row r="49" customFormat="false" ht="13.8" hidden="false" customHeight="false" outlineLevel="0" collapsed="false">
      <c r="A49" s="46"/>
      <c r="B49" s="50" t="s">
        <v>42</v>
      </c>
      <c r="C49" s="48"/>
      <c r="D49" s="49"/>
      <c r="E49" s="49"/>
      <c r="F49" s="49"/>
      <c r="G49" s="49"/>
      <c r="H49" s="49"/>
    </row>
    <row r="50" customFormat="false" ht="15" hidden="false" customHeight="false" outlineLevel="0" collapsed="false">
      <c r="A50" s="46"/>
      <c r="B50" s="50"/>
      <c r="C50" s="48"/>
      <c r="D50" s="49"/>
      <c r="E50" s="49"/>
      <c r="F50" s="49"/>
      <c r="G50" s="49"/>
      <c r="H50" s="49"/>
    </row>
    <row r="51" customFormat="false" ht="15" hidden="false" customHeight="false" outlineLevel="0" collapsed="false">
      <c r="A51" s="10"/>
      <c r="B51" s="10" t="s">
        <v>43</v>
      </c>
      <c r="C51" s="10"/>
      <c r="D51" s="10"/>
      <c r="E51" s="10"/>
      <c r="F51" s="10"/>
      <c r="G51" s="10"/>
      <c r="H51" s="10"/>
    </row>
    <row r="52" customFormat="false" ht="15.75" hidden="false" customHeight="false" outlineLevel="0" collapsed="false">
      <c r="A52" s="51"/>
      <c r="B52" s="51"/>
      <c r="C52" s="51"/>
      <c r="D52" s="51"/>
      <c r="E52" s="51"/>
      <c r="F52" s="51"/>
      <c r="G52" s="51"/>
      <c r="H52" s="51"/>
    </row>
    <row r="53" customFormat="false" ht="15.75" hidden="false" customHeight="true" outlineLevel="0" collapsed="false">
      <c r="A53" s="52" t="s">
        <v>24</v>
      </c>
      <c r="B53" s="53" t="s">
        <v>25</v>
      </c>
      <c r="C53" s="54" t="s">
        <v>26</v>
      </c>
      <c r="D53" s="55" t="s">
        <v>27</v>
      </c>
      <c r="E53" s="55"/>
      <c r="F53" s="55"/>
      <c r="G53" s="55"/>
      <c r="H53" s="53" t="s">
        <v>28</v>
      </c>
    </row>
    <row r="54" customFormat="false" ht="15.75" hidden="false" customHeight="false" outlineLevel="0" collapsed="false">
      <c r="A54" s="52"/>
      <c r="B54" s="53"/>
      <c r="C54" s="54"/>
      <c r="D54" s="55" t="s">
        <v>29</v>
      </c>
      <c r="E54" s="53" t="s">
        <v>30</v>
      </c>
      <c r="F54" s="56" t="s">
        <v>31</v>
      </c>
      <c r="G54" s="53" t="s">
        <v>32</v>
      </c>
      <c r="H54" s="53"/>
    </row>
    <row r="55" customFormat="false" ht="14.25" hidden="false" customHeight="false" outlineLevel="0" collapsed="false">
      <c r="A55" s="57" t="n">
        <v>1</v>
      </c>
      <c r="B55" s="58" t="n">
        <v>411100</v>
      </c>
      <c r="C55" s="59" t="s">
        <v>44</v>
      </c>
      <c r="D55" s="60" t="n">
        <v>195735568.38</v>
      </c>
      <c r="E55" s="61" t="n">
        <v>74214979.41</v>
      </c>
      <c r="F55" s="62"/>
      <c r="G55" s="61"/>
      <c r="H55" s="63" t="n">
        <f aca="false">SUM(D55+E55+F55+G55)</f>
        <v>269950547.79</v>
      </c>
    </row>
    <row r="56" customFormat="false" ht="14.25" hidden="false" customHeight="false" outlineLevel="0" collapsed="false">
      <c r="A56" s="64" t="n">
        <v>2</v>
      </c>
      <c r="B56" s="65" t="n">
        <v>412100</v>
      </c>
      <c r="C56" s="66" t="s">
        <v>45</v>
      </c>
      <c r="D56" s="67" t="n">
        <v>19576004.62</v>
      </c>
      <c r="E56" s="68" t="n">
        <v>7421498.11</v>
      </c>
      <c r="F56" s="69"/>
      <c r="G56" s="68"/>
      <c r="H56" s="63" t="n">
        <f aca="false">SUM(D56+E56+F56+G56)</f>
        <v>26997502.73</v>
      </c>
    </row>
    <row r="57" customFormat="false" ht="13.8" hidden="false" customHeight="false" outlineLevel="0" collapsed="false">
      <c r="A57" s="64" t="n">
        <v>3</v>
      </c>
      <c r="B57" s="65" t="n">
        <v>412200</v>
      </c>
      <c r="C57" s="66" t="s">
        <v>46</v>
      </c>
      <c r="D57" s="67" t="n">
        <v>10081641.95</v>
      </c>
      <c r="E57" s="68" t="n">
        <v>3822071.49</v>
      </c>
      <c r="F57" s="69"/>
      <c r="G57" s="68"/>
      <c r="H57" s="63" t="n">
        <f aca="false">SUM(D57+E57+F57+G57)</f>
        <v>13903713.44</v>
      </c>
    </row>
    <row r="58" customFormat="false" ht="14.25" hidden="false" customHeight="false" outlineLevel="0" collapsed="false">
      <c r="A58" s="64" t="n">
        <v>4</v>
      </c>
      <c r="B58" s="65" t="n">
        <v>413100</v>
      </c>
      <c r="C58" s="70" t="s">
        <v>47</v>
      </c>
      <c r="D58" s="67" t="n">
        <v>295000</v>
      </c>
      <c r="E58" s="68"/>
      <c r="F58" s="69" t="n">
        <v>195000</v>
      </c>
      <c r="G58" s="68"/>
      <c r="H58" s="63" t="n">
        <f aca="false">SUM(D58+E58+F58+G58)</f>
        <v>490000</v>
      </c>
    </row>
    <row r="59" customFormat="false" ht="14.25" hidden="false" customHeight="false" outlineLevel="0" collapsed="false">
      <c r="A59" s="64" t="n">
        <v>5</v>
      </c>
      <c r="B59" s="65" t="n">
        <v>414300</v>
      </c>
      <c r="C59" s="70" t="s">
        <v>48</v>
      </c>
      <c r="D59" s="67" t="n">
        <v>1049151.06</v>
      </c>
      <c r="E59" s="68"/>
      <c r="F59" s="69"/>
      <c r="G59" s="68"/>
      <c r="H59" s="63" t="n">
        <f aca="false">SUM(D59+E59+F59+G59)</f>
        <v>1049151.06</v>
      </c>
    </row>
    <row r="60" customFormat="false" ht="13.8" hidden="false" customHeight="false" outlineLevel="0" collapsed="false">
      <c r="A60" s="64"/>
      <c r="B60" s="65" t="n">
        <v>414400</v>
      </c>
      <c r="C60" s="70" t="s">
        <v>49</v>
      </c>
      <c r="D60" s="67" t="n">
        <v>257256</v>
      </c>
      <c r="E60" s="68"/>
      <c r="F60" s="69" t="n">
        <v>55909.99</v>
      </c>
      <c r="G60" s="68"/>
      <c r="H60" s="63" t="n">
        <f aca="false">SUM(D60+E60+F60+G60)</f>
        <v>313165.99</v>
      </c>
    </row>
    <row r="61" s="10" customFormat="true" ht="15" hidden="false" customHeight="false" outlineLevel="0" collapsed="false">
      <c r="A61" s="64" t="n">
        <v>6</v>
      </c>
      <c r="B61" s="65" t="n">
        <v>415100</v>
      </c>
      <c r="C61" s="70" t="s">
        <v>50</v>
      </c>
      <c r="D61" s="67" t="n">
        <v>8832100.43</v>
      </c>
      <c r="E61" s="68"/>
      <c r="F61" s="69" t="n">
        <v>135880</v>
      </c>
      <c r="G61" s="68"/>
      <c r="H61" s="63" t="n">
        <f aca="false">SUM(D61+E61+F61+G61)</f>
        <v>8967980.43</v>
      </c>
    </row>
    <row r="62" s="10" customFormat="true" ht="15" hidden="false" customHeight="false" outlineLevel="0" collapsed="false">
      <c r="A62" s="64" t="n">
        <v>7</v>
      </c>
      <c r="B62" s="65" t="n">
        <v>416100</v>
      </c>
      <c r="C62" s="70" t="s">
        <v>51</v>
      </c>
      <c r="D62" s="67" t="n">
        <v>3525117.71</v>
      </c>
      <c r="E62" s="68"/>
      <c r="F62" s="69" t="n">
        <v>328195.17</v>
      </c>
      <c r="G62" s="68"/>
      <c r="H62" s="63" t="n">
        <f aca="false">SUM(D62+E62+F62+G62)</f>
        <v>3853312.88</v>
      </c>
    </row>
    <row r="63" s="10" customFormat="true" ht="15" hidden="false" customHeight="false" outlineLevel="0" collapsed="false">
      <c r="A63" s="57" t="n">
        <v>8</v>
      </c>
      <c r="B63" s="65" t="n">
        <v>416100</v>
      </c>
      <c r="C63" s="66" t="s">
        <v>52</v>
      </c>
      <c r="D63" s="67" t="n">
        <v>0</v>
      </c>
      <c r="E63" s="68"/>
      <c r="F63" s="69"/>
      <c r="G63" s="68"/>
      <c r="H63" s="63" t="n">
        <f aca="false">SUM(D63+E63+F63+G63)</f>
        <v>0</v>
      </c>
    </row>
    <row r="64" customFormat="false" ht="15" hidden="false" customHeight="false" outlineLevel="0" collapsed="false">
      <c r="A64" s="64" t="n">
        <v>9</v>
      </c>
      <c r="B64" s="65" t="n">
        <v>421100</v>
      </c>
      <c r="C64" s="70" t="s">
        <v>53</v>
      </c>
      <c r="D64" s="67" t="n">
        <v>0</v>
      </c>
      <c r="E64" s="68"/>
      <c r="F64" s="69"/>
      <c r="G64" s="68"/>
      <c r="H64" s="63" t="n">
        <f aca="false">SUM(D64+E64+F64+G64)</f>
        <v>0</v>
      </c>
      <c r="L64" s="10"/>
    </row>
    <row r="65" customFormat="false" ht="16.5" hidden="false" customHeight="true" outlineLevel="0" collapsed="false">
      <c r="A65" s="64" t="n">
        <v>10</v>
      </c>
      <c r="B65" s="65" t="n">
        <v>421200</v>
      </c>
      <c r="C65" s="70" t="s">
        <v>54</v>
      </c>
      <c r="D65" s="67" t="n">
        <v>13634372</v>
      </c>
      <c r="E65" s="68"/>
      <c r="F65" s="69" t="n">
        <v>11559973.16</v>
      </c>
      <c r="G65" s="68"/>
      <c r="H65" s="63" t="n">
        <f aca="false">SUM(D65+E65+F65+G65)</f>
        <v>25194345.16</v>
      </c>
      <c r="L65" s="10"/>
      <c r="N65" s="71"/>
    </row>
    <row r="66" customFormat="false" ht="14.25" hidden="false" customHeight="true" outlineLevel="0" collapsed="false">
      <c r="A66" s="57" t="n">
        <v>12</v>
      </c>
      <c r="B66" s="65" t="n">
        <v>421300</v>
      </c>
      <c r="C66" s="70" t="s">
        <v>55</v>
      </c>
      <c r="D66" s="67" t="n">
        <v>269072.99</v>
      </c>
      <c r="E66" s="68"/>
      <c r="F66" s="72" t="n">
        <v>1226838.01</v>
      </c>
      <c r="G66" s="68"/>
      <c r="H66" s="63" t="n">
        <f aca="false">SUM(D66+E66+F66+G66)</f>
        <v>1495911</v>
      </c>
    </row>
    <row r="67" customFormat="false" ht="12.75" hidden="false" customHeight="true" outlineLevel="0" collapsed="false">
      <c r="A67" s="64" t="n">
        <v>14</v>
      </c>
      <c r="B67" s="65" t="n">
        <v>421400</v>
      </c>
      <c r="C67" s="70" t="s">
        <v>56</v>
      </c>
      <c r="D67" s="67" t="n">
        <v>99900.9</v>
      </c>
      <c r="E67" s="68"/>
      <c r="F67" s="69" t="n">
        <v>377198.66</v>
      </c>
      <c r="G67" s="68"/>
      <c r="H67" s="63" t="n">
        <f aca="false">SUM(D67+E67+F67+G67)</f>
        <v>477099.56</v>
      </c>
    </row>
    <row r="68" customFormat="false" ht="14.25" hidden="false" customHeight="false" outlineLevel="0" collapsed="false">
      <c r="A68" s="64" t="n">
        <v>15</v>
      </c>
      <c r="B68" s="65" t="n">
        <v>421500</v>
      </c>
      <c r="C68" s="70" t="s">
        <v>57</v>
      </c>
      <c r="D68" s="67" t="n">
        <v>100000</v>
      </c>
      <c r="E68" s="68"/>
      <c r="F68" s="69" t="n">
        <v>1245180.27</v>
      </c>
      <c r="G68" s="68"/>
      <c r="H68" s="63" t="n">
        <f aca="false">SUM(D68+E68+F68+G68)</f>
        <v>1345180.27</v>
      </c>
    </row>
    <row r="69" customFormat="false" ht="14.25" hidden="false" customHeight="false" outlineLevel="0" collapsed="false">
      <c r="A69" s="64" t="n">
        <v>17</v>
      </c>
      <c r="B69" s="65" t="n">
        <v>422100</v>
      </c>
      <c r="C69" s="70" t="s">
        <v>58</v>
      </c>
      <c r="D69" s="67" t="n">
        <v>99630</v>
      </c>
      <c r="E69" s="68"/>
      <c r="F69" s="69" t="n">
        <v>197660</v>
      </c>
      <c r="G69" s="68"/>
      <c r="H69" s="63" t="n">
        <f aca="false">SUM(D69+E69+F69+G69)</f>
        <v>297290</v>
      </c>
    </row>
    <row r="70" customFormat="false" ht="13.8" hidden="false" customHeight="false" outlineLevel="0" collapsed="false">
      <c r="A70" s="64" t="n">
        <v>18</v>
      </c>
      <c r="B70" s="65" t="n">
        <v>423100</v>
      </c>
      <c r="C70" s="70" t="s">
        <v>59</v>
      </c>
      <c r="D70" s="67" t="n">
        <v>30000</v>
      </c>
      <c r="E70" s="68"/>
      <c r="F70" s="72" t="n">
        <v>18792.3</v>
      </c>
      <c r="G70" s="68"/>
      <c r="H70" s="63" t="n">
        <f aca="false">SUM(D70+E70+F70+G70)</f>
        <v>48792.3</v>
      </c>
    </row>
    <row r="71" customFormat="false" ht="14.25" hidden="false" customHeight="false" outlineLevel="0" collapsed="false">
      <c r="A71" s="64" t="n">
        <v>19</v>
      </c>
      <c r="B71" s="65" t="n">
        <v>423200</v>
      </c>
      <c r="C71" s="70" t="s">
        <v>60</v>
      </c>
      <c r="D71" s="67" t="n">
        <v>350000</v>
      </c>
      <c r="E71" s="68"/>
      <c r="F71" s="69" t="n">
        <v>252000</v>
      </c>
      <c r="G71" s="68"/>
      <c r="H71" s="63" t="n">
        <f aca="false">SUM(D71+E71+F71+G71)</f>
        <v>602000</v>
      </c>
    </row>
    <row r="72" customFormat="false" ht="14.25" hidden="false" customHeight="false" outlineLevel="0" collapsed="false">
      <c r="A72" s="64" t="n">
        <v>20</v>
      </c>
      <c r="B72" s="65" t="n">
        <v>423300</v>
      </c>
      <c r="C72" s="70" t="s">
        <v>61</v>
      </c>
      <c r="D72" s="67" t="n">
        <v>25000</v>
      </c>
      <c r="E72" s="68"/>
      <c r="F72" s="69" t="n">
        <v>14000</v>
      </c>
      <c r="G72" s="68"/>
      <c r="H72" s="63" t="n">
        <f aca="false">SUM(D72+E72+F72+G72)</f>
        <v>39000</v>
      </c>
    </row>
    <row r="73" customFormat="false" ht="14.25" hidden="false" customHeight="false" outlineLevel="0" collapsed="false">
      <c r="A73" s="57" t="n">
        <v>21</v>
      </c>
      <c r="B73" s="65" t="n">
        <v>423400</v>
      </c>
      <c r="C73" s="70" t="s">
        <v>62</v>
      </c>
      <c r="D73" s="67"/>
      <c r="E73" s="68"/>
      <c r="F73" s="69" t="n">
        <v>32922</v>
      </c>
      <c r="G73" s="68"/>
      <c r="H73" s="63" t="n">
        <f aca="false">SUM(D73+E73+F73+G73)</f>
        <v>32922</v>
      </c>
    </row>
    <row r="74" customFormat="false" ht="14.25" hidden="false" customHeight="false" outlineLevel="0" collapsed="false">
      <c r="A74" s="64" t="n">
        <v>22</v>
      </c>
      <c r="B74" s="65" t="n">
        <v>423500</v>
      </c>
      <c r="C74" s="70" t="s">
        <v>63</v>
      </c>
      <c r="D74" s="67"/>
      <c r="E74" s="68"/>
      <c r="F74" s="69" t="n">
        <v>60000</v>
      </c>
      <c r="G74" s="68"/>
      <c r="H74" s="63" t="n">
        <f aca="false">SUM(D74+E74+F74+G74)</f>
        <v>60000</v>
      </c>
    </row>
    <row r="75" customFormat="false" ht="14.25" hidden="false" customHeight="false" outlineLevel="0" collapsed="false">
      <c r="A75" s="64" t="n">
        <v>23</v>
      </c>
      <c r="B75" s="65" t="n">
        <v>423600</v>
      </c>
      <c r="C75" s="70" t="s">
        <v>64</v>
      </c>
      <c r="D75" s="67" t="n">
        <v>19200</v>
      </c>
      <c r="E75" s="68"/>
      <c r="F75" s="69" t="n">
        <v>13840</v>
      </c>
      <c r="G75" s="68"/>
      <c r="H75" s="63" t="n">
        <f aca="false">SUM(D75+E75+F75+G75)</f>
        <v>33040</v>
      </c>
    </row>
    <row r="76" customFormat="false" ht="14.25" hidden="false" customHeight="false" outlineLevel="0" collapsed="false">
      <c r="A76" s="57" t="n">
        <v>24</v>
      </c>
      <c r="B76" s="65" t="n">
        <v>423700</v>
      </c>
      <c r="C76" s="70" t="s">
        <v>65</v>
      </c>
      <c r="D76" s="67"/>
      <c r="E76" s="68"/>
      <c r="F76" s="69" t="n">
        <v>51237</v>
      </c>
      <c r="G76" s="68"/>
      <c r="H76" s="63" t="n">
        <f aca="false">SUM(D76+E76+F76+G76)</f>
        <v>51237</v>
      </c>
    </row>
    <row r="77" customFormat="false" ht="14.25" hidden="false" customHeight="false" outlineLevel="0" collapsed="false">
      <c r="A77" s="64" t="n">
        <v>25</v>
      </c>
      <c r="B77" s="65" t="n">
        <v>423900</v>
      </c>
      <c r="C77" s="70" t="s">
        <v>66</v>
      </c>
      <c r="D77" s="67" t="n">
        <v>55000</v>
      </c>
      <c r="E77" s="68"/>
      <c r="F77" s="69" t="n">
        <v>419200</v>
      </c>
      <c r="G77" s="68"/>
      <c r="H77" s="63" t="n">
        <f aca="false">SUM(D77+E77+F77+G77)</f>
        <v>474200</v>
      </c>
    </row>
    <row r="78" customFormat="false" ht="13.8" hidden="false" customHeight="false" outlineLevel="0" collapsed="false">
      <c r="A78" s="64"/>
      <c r="B78" s="65" t="n">
        <v>424100</v>
      </c>
      <c r="C78" s="70"/>
      <c r="D78" s="67"/>
      <c r="E78" s="68"/>
      <c r="F78" s="69" t="n">
        <v>160384.4</v>
      </c>
      <c r="G78" s="68"/>
      <c r="H78" s="63" t="n">
        <f aca="false">SUM(D78+E78+F78+G78)</f>
        <v>160384.4</v>
      </c>
    </row>
    <row r="79" customFormat="false" ht="14.25" hidden="false" customHeight="false" outlineLevel="0" collapsed="false">
      <c r="A79" s="64" t="n">
        <v>26</v>
      </c>
      <c r="B79" s="65" t="n">
        <v>424900</v>
      </c>
      <c r="C79" s="70" t="s">
        <v>67</v>
      </c>
      <c r="D79" s="67" t="n">
        <v>599106</v>
      </c>
      <c r="E79" s="68"/>
      <c r="F79" s="69" t="n">
        <v>1436863.1</v>
      </c>
      <c r="G79" s="68"/>
      <c r="H79" s="63" t="n">
        <f aca="false">SUM(D79+E79+F79+G79)</f>
        <v>2035969.1</v>
      </c>
    </row>
    <row r="80" customFormat="false" ht="14.25" hidden="false" customHeight="false" outlineLevel="0" collapsed="false">
      <c r="A80" s="64" t="n">
        <v>27</v>
      </c>
      <c r="B80" s="65" t="n">
        <v>425100</v>
      </c>
      <c r="C80" s="70" t="s">
        <v>68</v>
      </c>
      <c r="D80" s="67" t="n">
        <v>0</v>
      </c>
      <c r="E80" s="68"/>
      <c r="F80" s="69" t="n">
        <v>47280</v>
      </c>
      <c r="G80" s="68"/>
      <c r="H80" s="63" t="n">
        <f aca="false">SUM(D80+E80+F80+G80)</f>
        <v>47280</v>
      </c>
    </row>
    <row r="81" customFormat="false" ht="14.25" hidden="false" customHeight="false" outlineLevel="0" collapsed="false">
      <c r="A81" s="64" t="n">
        <v>28</v>
      </c>
      <c r="B81" s="65" t="n">
        <v>425200</v>
      </c>
      <c r="C81" s="70" t="s">
        <v>69</v>
      </c>
      <c r="D81" s="67" t="n">
        <v>1449040</v>
      </c>
      <c r="E81" s="68"/>
      <c r="F81" s="69" t="n">
        <v>1323548</v>
      </c>
      <c r="G81" s="68"/>
      <c r="H81" s="63" t="n">
        <f aca="false">SUM(D81+E81+F81+G81)</f>
        <v>2772588</v>
      </c>
    </row>
    <row r="82" customFormat="false" ht="14.25" hidden="false" customHeight="false" outlineLevel="0" collapsed="false">
      <c r="A82" s="64" t="n">
        <v>29</v>
      </c>
      <c r="B82" s="65" t="n">
        <v>426100</v>
      </c>
      <c r="C82" s="66" t="s">
        <v>70</v>
      </c>
      <c r="D82" s="67" t="n">
        <v>0</v>
      </c>
      <c r="E82" s="68"/>
      <c r="F82" s="69" t="n">
        <v>205122</v>
      </c>
      <c r="G82" s="68"/>
      <c r="H82" s="63" t="n">
        <f aca="false">SUM(D82+E82+F82+G82)</f>
        <v>205122</v>
      </c>
    </row>
    <row r="83" customFormat="false" ht="13.8" hidden="false" customHeight="false" outlineLevel="0" collapsed="false">
      <c r="A83" s="64"/>
      <c r="B83" s="65" t="n">
        <v>426200</v>
      </c>
      <c r="C83" s="66" t="s">
        <v>71</v>
      </c>
      <c r="D83" s="67" t="n">
        <v>140000</v>
      </c>
      <c r="E83" s="68"/>
      <c r="F83" s="69" t="n">
        <v>3284956.6</v>
      </c>
      <c r="G83" s="68"/>
      <c r="H83" s="63" t="n">
        <f aca="false">SUM(D83+E83+F83+G83)</f>
        <v>3424956.6</v>
      </c>
    </row>
    <row r="84" customFormat="false" ht="14.25" hidden="false" customHeight="false" outlineLevel="0" collapsed="false">
      <c r="A84" s="64" t="n">
        <v>30</v>
      </c>
      <c r="B84" s="65" t="n">
        <v>426300</v>
      </c>
      <c r="C84" s="70" t="s">
        <v>72</v>
      </c>
      <c r="D84" s="67"/>
      <c r="E84" s="68"/>
      <c r="F84" s="69" t="n">
        <v>35860</v>
      </c>
      <c r="G84" s="68"/>
      <c r="H84" s="63" t="n">
        <f aca="false">SUM(D84+E84+F84+G84)</f>
        <v>35860</v>
      </c>
    </row>
    <row r="85" customFormat="false" ht="14.25" hidden="false" customHeight="false" outlineLevel="0" collapsed="false">
      <c r="A85" s="64" t="n">
        <v>31</v>
      </c>
      <c r="B85" s="65" t="n">
        <v>426400</v>
      </c>
      <c r="C85" s="70" t="s">
        <v>73</v>
      </c>
      <c r="D85" s="67" t="n">
        <v>199999.03</v>
      </c>
      <c r="E85" s="68"/>
      <c r="F85" s="69" t="n">
        <v>4273608.47</v>
      </c>
      <c r="G85" s="68"/>
      <c r="H85" s="63" t="n">
        <f aca="false">SUM(D85+E85+F85+G85)</f>
        <v>4473607.5</v>
      </c>
    </row>
    <row r="86" customFormat="false" ht="14.25" hidden="false" customHeight="false" outlineLevel="0" collapsed="false">
      <c r="A86" s="64" t="n">
        <v>32</v>
      </c>
      <c r="B86" s="65" t="n">
        <v>426700</v>
      </c>
      <c r="C86" s="70" t="s">
        <v>74</v>
      </c>
      <c r="D86" s="67"/>
      <c r="E86" s="68" t="n">
        <v>4853856.13</v>
      </c>
      <c r="F86" s="69" t="n">
        <v>218045.87</v>
      </c>
      <c r="G86" s="68"/>
      <c r="H86" s="63" t="n">
        <f aca="false">SUM(D86+E86+F86+G86)</f>
        <v>5071902</v>
      </c>
    </row>
    <row r="87" customFormat="false" ht="14.25" hidden="false" customHeight="false" outlineLevel="0" collapsed="false">
      <c r="A87" s="64" t="n">
        <v>33</v>
      </c>
      <c r="B87" s="65" t="n">
        <v>426800</v>
      </c>
      <c r="C87" s="70" t="s">
        <v>75</v>
      </c>
      <c r="D87" s="67" t="n">
        <v>255000</v>
      </c>
      <c r="E87" s="68"/>
      <c r="F87" s="69" t="n">
        <v>20751840.38</v>
      </c>
      <c r="G87" s="68"/>
      <c r="H87" s="63" t="n">
        <f aca="false">SUM(D87+E87+F87+G87)</f>
        <v>21006840.38</v>
      </c>
    </row>
    <row r="88" customFormat="false" ht="14.25" hidden="false" customHeight="false" outlineLevel="0" collapsed="false">
      <c r="A88" s="57" t="n">
        <v>34</v>
      </c>
      <c r="B88" s="65" t="n">
        <v>426800</v>
      </c>
      <c r="C88" s="70" t="s">
        <v>76</v>
      </c>
      <c r="D88" s="67"/>
      <c r="E88" s="68"/>
      <c r="F88" s="69"/>
      <c r="G88" s="68"/>
      <c r="H88" s="63" t="n">
        <f aca="false">SUM(D88+E88+F88+G88)</f>
        <v>0</v>
      </c>
    </row>
    <row r="89" customFormat="false" ht="14.25" hidden="false" customHeight="false" outlineLevel="0" collapsed="false">
      <c r="A89" s="64" t="n">
        <v>35</v>
      </c>
      <c r="B89" s="65" t="n">
        <v>426900</v>
      </c>
      <c r="C89" s="70" t="s">
        <v>77</v>
      </c>
      <c r="D89" s="67" t="n">
        <v>1499592</v>
      </c>
      <c r="E89" s="68"/>
      <c r="F89" s="69"/>
      <c r="G89" s="68"/>
      <c r="H89" s="63" t="n">
        <f aca="false">SUM(D89+E89+F89+G89)</f>
        <v>1499592</v>
      </c>
      <c r="M89" s="0" t="s">
        <v>78</v>
      </c>
    </row>
    <row r="90" customFormat="false" ht="14.25" hidden="false" customHeight="false" outlineLevel="0" collapsed="false">
      <c r="A90" s="64" t="n">
        <v>36</v>
      </c>
      <c r="B90" s="65" t="n">
        <v>426900</v>
      </c>
      <c r="C90" s="66" t="s">
        <v>79</v>
      </c>
      <c r="D90" s="67"/>
      <c r="E90" s="68"/>
      <c r="F90" s="69"/>
      <c r="G90" s="68"/>
      <c r="H90" s="63" t="n">
        <f aca="false">SUM(D90+E90+F90+G90)</f>
        <v>0</v>
      </c>
    </row>
    <row r="91" customFormat="false" ht="14.25" hidden="false" customHeight="false" outlineLevel="0" collapsed="false">
      <c r="A91" s="64" t="n">
        <v>38</v>
      </c>
      <c r="B91" s="65" t="n">
        <v>472300</v>
      </c>
      <c r="C91" s="70" t="s">
        <v>80</v>
      </c>
      <c r="D91" s="67" t="n">
        <v>10949490</v>
      </c>
      <c r="E91" s="68"/>
      <c r="F91" s="69"/>
      <c r="G91" s="68"/>
      <c r="H91" s="63" t="n">
        <f aca="false">SUM(D91+E91+F91+G91)</f>
        <v>10949490</v>
      </c>
    </row>
    <row r="92" customFormat="false" ht="14.25" hidden="false" customHeight="false" outlineLevel="0" collapsed="false">
      <c r="A92" s="64" t="n">
        <v>39</v>
      </c>
      <c r="B92" s="65" t="n">
        <v>482100</v>
      </c>
      <c r="C92" s="70" t="s">
        <v>81</v>
      </c>
      <c r="D92" s="67" t="n">
        <v>13020</v>
      </c>
      <c r="E92" s="68"/>
      <c r="F92" s="69"/>
      <c r="G92" s="68"/>
      <c r="H92" s="63" t="n">
        <f aca="false">SUM(D92+E92+F92+G92)</f>
        <v>13020</v>
      </c>
    </row>
    <row r="93" customFormat="false" ht="14.25" hidden="false" customHeight="false" outlineLevel="0" collapsed="false">
      <c r="A93" s="57" t="n">
        <v>40</v>
      </c>
      <c r="B93" s="65" t="n">
        <v>482200</v>
      </c>
      <c r="C93" s="70" t="s">
        <v>82</v>
      </c>
      <c r="D93" s="67" t="n">
        <v>8788</v>
      </c>
      <c r="E93" s="68"/>
      <c r="F93" s="69" t="n">
        <v>5253</v>
      </c>
      <c r="G93" s="68"/>
      <c r="H93" s="63" t="n">
        <f aca="false">SUM(D93+E93+F93+G93)</f>
        <v>14041</v>
      </c>
    </row>
    <row r="94" customFormat="false" ht="13.8" hidden="false" customHeight="false" outlineLevel="0" collapsed="false">
      <c r="A94" s="57"/>
      <c r="B94" s="65" t="n">
        <v>482300</v>
      </c>
      <c r="C94" s="66" t="s">
        <v>83</v>
      </c>
      <c r="D94" s="67" t="n">
        <v>28000</v>
      </c>
      <c r="E94" s="68"/>
      <c r="F94" s="69" t="n">
        <v>108993.43</v>
      </c>
      <c r="G94" s="68"/>
      <c r="H94" s="63" t="n">
        <f aca="false">SUM(D94+E94+F94+G94)</f>
        <v>136993.43</v>
      </c>
    </row>
    <row r="95" customFormat="false" ht="13.8" hidden="false" customHeight="false" outlineLevel="0" collapsed="false">
      <c r="A95" s="57" t="n">
        <v>41</v>
      </c>
      <c r="B95" s="65" t="n">
        <v>483100</v>
      </c>
      <c r="C95" s="66" t="s">
        <v>84</v>
      </c>
      <c r="D95" s="67" t="n">
        <v>2316702.86</v>
      </c>
      <c r="E95" s="68"/>
      <c r="F95" s="69" t="n">
        <v>409333.83</v>
      </c>
      <c r="G95" s="68"/>
      <c r="H95" s="63" t="n">
        <f aca="false">SUM(D95+E95+F95+G95)</f>
        <v>2726036.69</v>
      </c>
    </row>
    <row r="96" customFormat="false" ht="15.75" hidden="false" customHeight="false" outlineLevel="0" collapsed="false">
      <c r="A96" s="73"/>
      <c r="B96" s="74"/>
      <c r="C96" s="42" t="s">
        <v>85</v>
      </c>
      <c r="D96" s="75" t="n">
        <f aca="false">SUM(D55:D95)</f>
        <v>271492753.93</v>
      </c>
      <c r="E96" s="75" t="n">
        <f aca="false">SUM(E55:E95)</f>
        <v>90312405.14</v>
      </c>
      <c r="F96" s="75" t="n">
        <f aca="false">SUM(F55:F95)</f>
        <v>48444915.64</v>
      </c>
      <c r="G96" s="75" t="n">
        <f aca="false">SUM(G55:G95)</f>
        <v>0</v>
      </c>
      <c r="H96" s="76" t="n">
        <f aca="false">SUM(H55:H95)</f>
        <v>410250074.71</v>
      </c>
    </row>
    <row r="97" customFormat="false" ht="15.75" hidden="false" customHeight="false" outlineLevel="0" collapsed="false">
      <c r="A97" s="77"/>
      <c r="B97" s="78"/>
      <c r="C97" s="79"/>
      <c r="D97" s="80"/>
      <c r="E97" s="80"/>
      <c r="F97" s="80"/>
      <c r="G97" s="80"/>
      <c r="H97" s="80"/>
    </row>
    <row r="98" customFormat="false" ht="15" hidden="false" customHeight="false" outlineLevel="0" collapsed="false">
      <c r="A98" s="81"/>
      <c r="B98" s="82" t="s">
        <v>86</v>
      </c>
      <c r="C98" s="83"/>
      <c r="D98" s="84"/>
      <c r="E98" s="84"/>
      <c r="F98" s="84"/>
      <c r="G98" s="84"/>
      <c r="H98" s="84"/>
    </row>
    <row r="99" customFormat="false" ht="15.75" hidden="false" customHeight="false" outlineLevel="0" collapsed="false">
      <c r="A99" s="46"/>
      <c r="B99" s="47"/>
      <c r="C99" s="48"/>
      <c r="D99" s="49"/>
      <c r="E99" s="49"/>
      <c r="F99" s="49"/>
      <c r="G99" s="49"/>
      <c r="H99" s="49"/>
    </row>
    <row r="100" customFormat="false" ht="13.5" hidden="false" customHeight="true" outlineLevel="0" collapsed="false">
      <c r="A100" s="11" t="s">
        <v>24</v>
      </c>
      <c r="B100" s="12" t="s">
        <v>25</v>
      </c>
      <c r="C100" s="85" t="s">
        <v>26</v>
      </c>
      <c r="D100" s="13" t="s">
        <v>27</v>
      </c>
      <c r="E100" s="13"/>
      <c r="F100" s="13"/>
      <c r="G100" s="13"/>
      <c r="H100" s="12" t="s">
        <v>28</v>
      </c>
    </row>
    <row r="101" customFormat="false" ht="13.5" hidden="false" customHeight="false" outlineLevel="0" collapsed="false">
      <c r="A101" s="11"/>
      <c r="B101" s="12"/>
      <c r="C101" s="85"/>
      <c r="D101" s="13" t="s">
        <v>29</v>
      </c>
      <c r="E101" s="12" t="s">
        <v>30</v>
      </c>
      <c r="F101" s="14" t="s">
        <v>31</v>
      </c>
      <c r="G101" s="13" t="s">
        <v>32</v>
      </c>
      <c r="H101" s="12"/>
    </row>
    <row r="102" customFormat="false" ht="17.15" hidden="false" customHeight="true" outlineLevel="0" collapsed="false">
      <c r="A102" s="86" t="n">
        <v>1</v>
      </c>
      <c r="B102" s="87" t="n">
        <v>512200</v>
      </c>
      <c r="C102" s="88" t="s">
        <v>87</v>
      </c>
      <c r="D102" s="89" t="n">
        <v>27300</v>
      </c>
      <c r="E102" s="90"/>
      <c r="F102" s="90"/>
      <c r="G102" s="90"/>
      <c r="H102" s="91" t="n">
        <f aca="false">SUM(D102+E102+F102+G102)</f>
        <v>27300</v>
      </c>
    </row>
    <row r="103" customFormat="false" ht="18.65" hidden="false" customHeight="true" outlineLevel="0" collapsed="false">
      <c r="A103" s="92" t="n">
        <v>2</v>
      </c>
      <c r="B103" s="87" t="n">
        <v>512800</v>
      </c>
      <c r="C103" s="93" t="s">
        <v>88</v>
      </c>
      <c r="D103" s="89" t="n">
        <v>360000</v>
      </c>
      <c r="E103" s="90"/>
      <c r="F103" s="90"/>
      <c r="G103" s="90"/>
      <c r="H103" s="91" t="n">
        <f aca="false">SUM(D103+E103+F103+G103)</f>
        <v>360000</v>
      </c>
    </row>
    <row r="104" customFormat="false" ht="14.9" hidden="false" customHeight="true" outlineLevel="0" collapsed="false">
      <c r="A104" s="92" t="n">
        <v>3</v>
      </c>
      <c r="B104" s="94" t="n">
        <v>512900</v>
      </c>
      <c r="C104" s="88" t="s">
        <v>89</v>
      </c>
      <c r="D104" s="95" t="n">
        <v>2917872</v>
      </c>
      <c r="E104" s="90"/>
      <c r="F104" s="90"/>
      <c r="G104" s="90"/>
      <c r="H104" s="91" t="n">
        <f aca="false">SUM(D104+E104+F104+G104)</f>
        <v>2917872</v>
      </c>
    </row>
    <row r="105" customFormat="false" ht="16.5" hidden="false" customHeight="true" outlineLevel="0" collapsed="false">
      <c r="A105" s="92" t="n">
        <v>4</v>
      </c>
      <c r="B105" s="94" t="n">
        <v>514100</v>
      </c>
      <c r="C105" s="88" t="s">
        <v>90</v>
      </c>
      <c r="D105" s="95" t="n">
        <v>209000</v>
      </c>
      <c r="E105" s="91"/>
      <c r="F105" s="91"/>
      <c r="G105" s="91"/>
      <c r="H105" s="91" t="n">
        <f aca="false">SUM(D105+E105+F105+G105)</f>
        <v>209000</v>
      </c>
    </row>
    <row r="106" customFormat="false" ht="13.8" hidden="false" customHeight="false" outlineLevel="0" collapsed="false">
      <c r="A106" s="40"/>
      <c r="B106" s="41"/>
      <c r="C106" s="42" t="s">
        <v>91</v>
      </c>
      <c r="D106" s="96" t="n">
        <f aca="false">SUM(D102:D105)</f>
        <v>3514172</v>
      </c>
      <c r="E106" s="97"/>
      <c r="F106" s="98" t="n">
        <f aca="false">SUM(F105:F105)</f>
        <v>0</v>
      </c>
      <c r="G106" s="97"/>
      <c r="H106" s="99" t="n">
        <f aca="false">SUM(H102:H105)</f>
        <v>3514172</v>
      </c>
    </row>
    <row r="107" customFormat="false" ht="14.25" hidden="false" customHeight="false" outlineLevel="0" collapsed="false">
      <c r="A107" s="81"/>
      <c r="B107" s="100"/>
      <c r="C107" s="101"/>
      <c r="D107" s="84"/>
      <c r="E107" s="84"/>
      <c r="F107" s="84"/>
      <c r="G107" s="84"/>
      <c r="H107" s="84"/>
    </row>
    <row r="109" customFormat="false" ht="15.75" hidden="false" customHeight="false" outlineLevel="0" collapsed="false">
      <c r="A109" s="102" t="s">
        <v>92</v>
      </c>
      <c r="B109" s="102"/>
      <c r="C109" s="102"/>
      <c r="D109" s="102"/>
      <c r="E109" s="102"/>
      <c r="F109" s="102"/>
      <c r="G109" s="102"/>
      <c r="H109" s="102"/>
    </row>
    <row r="111" s="103" customFormat="true" ht="15" hidden="false" customHeight="false" outlineLevel="0" collapsed="false"/>
    <row r="112" customFormat="false" ht="13.5" hidden="false" customHeight="true" outlineLevel="0" collapsed="false">
      <c r="A112" s="11" t="s">
        <v>24</v>
      </c>
      <c r="B112" s="12"/>
      <c r="C112" s="85" t="s">
        <v>26</v>
      </c>
      <c r="D112" s="13" t="s">
        <v>27</v>
      </c>
      <c r="E112" s="13"/>
      <c r="F112" s="13"/>
      <c r="G112" s="13"/>
      <c r="H112" s="12" t="s">
        <v>28</v>
      </c>
    </row>
    <row r="113" s="103" customFormat="true" ht="15" hidden="false" customHeight="false" outlineLevel="0" collapsed="false">
      <c r="A113" s="11"/>
      <c r="B113" s="12"/>
      <c r="C113" s="85"/>
      <c r="D113" s="13" t="s">
        <v>29</v>
      </c>
      <c r="E113" s="13" t="s">
        <v>30</v>
      </c>
      <c r="F113" s="12" t="s">
        <v>31</v>
      </c>
      <c r="G113" s="13" t="s">
        <v>32</v>
      </c>
      <c r="H113" s="12"/>
    </row>
    <row r="114" customFormat="false" ht="12.75" hidden="false" customHeight="false" outlineLevel="0" collapsed="false">
      <c r="A114" s="104" t="n">
        <v>1</v>
      </c>
      <c r="B114" s="105" t="s">
        <v>93</v>
      </c>
      <c r="C114" s="106" t="s">
        <v>94</v>
      </c>
      <c r="D114" s="107"/>
      <c r="E114" s="107"/>
      <c r="F114" s="107"/>
      <c r="G114" s="107" t="n">
        <v>0</v>
      </c>
      <c r="H114" s="108" t="n">
        <f aca="false">SUM(D114:G114)</f>
        <v>0</v>
      </c>
    </row>
    <row r="115" customFormat="false" ht="26.25" hidden="false" customHeight="true" outlineLevel="0" collapsed="false">
      <c r="A115" s="109" t="n">
        <v>2</v>
      </c>
      <c r="B115" s="110" t="s">
        <v>95</v>
      </c>
      <c r="C115" s="111" t="s">
        <v>96</v>
      </c>
      <c r="D115" s="112"/>
      <c r="E115" s="112"/>
      <c r="F115" s="112" t="n">
        <v>0</v>
      </c>
      <c r="G115" s="113"/>
      <c r="H115" s="113" t="n">
        <f aca="false">SUM(D115:G115)</f>
        <v>0</v>
      </c>
      <c r="L115" s="103"/>
    </row>
    <row r="116" customFormat="false" ht="17.25" hidden="false" customHeight="true" outlineLevel="0" collapsed="false">
      <c r="A116" s="114"/>
      <c r="B116" s="115"/>
      <c r="C116" s="116"/>
      <c r="D116" s="117"/>
      <c r="E116" s="117"/>
      <c r="F116" s="118"/>
      <c r="G116" s="117"/>
      <c r="H116" s="113" t="n">
        <f aca="false">SUM(D116:G116)</f>
        <v>0</v>
      </c>
    </row>
    <row r="117" customFormat="false" ht="15.75" hidden="false" customHeight="false" outlineLevel="0" collapsed="false">
      <c r="A117" s="40"/>
      <c r="B117" s="41"/>
      <c r="C117" s="42" t="s">
        <v>97</v>
      </c>
      <c r="D117" s="75" t="n">
        <f aca="false">SUM(D114:D116)</f>
        <v>0</v>
      </c>
      <c r="E117" s="75" t="n">
        <f aca="false">SUM(E114:E116)</f>
        <v>0</v>
      </c>
      <c r="F117" s="75" t="n">
        <f aca="false">SUM(F114:F116)</f>
        <v>0</v>
      </c>
      <c r="G117" s="75" t="n">
        <f aca="false">SUM(G114:G116)</f>
        <v>0</v>
      </c>
      <c r="H117" s="76" t="n">
        <f aca="false">SUM(H114:H116)</f>
        <v>0</v>
      </c>
    </row>
    <row r="119" customFormat="false" ht="15.75" hidden="false" customHeight="false" outlineLevel="0" collapsed="false">
      <c r="B119" s="6" t="s">
        <v>98</v>
      </c>
      <c r="C119" s="3" t="s">
        <v>99</v>
      </c>
    </row>
    <row r="120" s="3" customFormat="true" ht="16.5" hidden="false" customHeight="false" outlineLevel="0" collapsed="false">
      <c r="D120" s="119"/>
      <c r="E120" s="120"/>
    </row>
    <row r="121" customFormat="false" ht="26.25" hidden="false" customHeight="true" outlineLevel="0" collapsed="false">
      <c r="A121" s="121"/>
      <c r="B121" s="122" t="s">
        <v>100</v>
      </c>
      <c r="C121" s="122"/>
      <c r="D121" s="123" t="s">
        <v>101</v>
      </c>
    </row>
    <row r="122" customFormat="false" ht="26.25" hidden="false" customHeight="true" outlineLevel="0" collapsed="false">
      <c r="A122" s="121"/>
      <c r="B122" s="124" t="s">
        <v>102</v>
      </c>
      <c r="C122" s="124"/>
      <c r="D122" s="125" t="n">
        <v>417316348.07</v>
      </c>
    </row>
    <row r="123" customFormat="false" ht="26.25" hidden="false" customHeight="true" outlineLevel="0" collapsed="false">
      <c r="A123" s="121"/>
      <c r="B123" s="126" t="s">
        <v>103</v>
      </c>
      <c r="C123" s="126"/>
      <c r="D123" s="127" t="n">
        <f aca="false">SUM(H96+H106)</f>
        <v>413764246.71</v>
      </c>
    </row>
    <row r="124" customFormat="false" ht="26.25" hidden="false" customHeight="true" outlineLevel="0" collapsed="false">
      <c r="A124" s="121"/>
      <c r="B124" s="128" t="s">
        <v>104</v>
      </c>
      <c r="C124" s="128"/>
      <c r="D124" s="129" t="n">
        <f aca="false">SUM(D122-D123)</f>
        <v>3552101.35999995</v>
      </c>
    </row>
    <row r="127" customFormat="false" ht="12.75" hidden="false" customHeight="false" outlineLevel="0" collapsed="false">
      <c r="B127" s="1" t="s">
        <v>105</v>
      </c>
    </row>
    <row r="128" customFormat="false" ht="12.75" hidden="false" customHeight="false" outlineLevel="0" collapsed="false">
      <c r="C128" s="1" t="s">
        <v>106</v>
      </c>
      <c r="D128" s="1"/>
      <c r="E128" s="1"/>
      <c r="F128" s="1"/>
      <c r="G128" s="1"/>
    </row>
    <row r="130" customFormat="false" ht="15.75" hidden="false" customHeight="false" outlineLevel="0" collapsed="false">
      <c r="B130" s="6" t="s">
        <v>107</v>
      </c>
      <c r="C130" s="3" t="s">
        <v>108</v>
      </c>
      <c r="D130" s="130"/>
    </row>
    <row r="132" customFormat="false" ht="12.75" hidden="false" customHeight="false" outlineLevel="0" collapsed="false">
      <c r="C132" s="131" t="s">
        <v>109</v>
      </c>
      <c r="D132" s="131"/>
      <c r="E132" s="131"/>
      <c r="F132" s="131"/>
      <c r="G132" s="131"/>
      <c r="H132" s="131"/>
    </row>
    <row r="134" customFormat="false" ht="12.75" hidden="false" customHeight="false" outlineLevel="0" collapsed="false">
      <c r="B134" s="1" t="s">
        <v>110</v>
      </c>
      <c r="C134" s="1"/>
      <c r="D134" s="1"/>
      <c r="E134" s="1"/>
      <c r="F134" s="1"/>
      <c r="G134" s="1"/>
      <c r="H134" s="1"/>
      <c r="I134" s="7"/>
      <c r="J134" s="7"/>
      <c r="K134" s="7"/>
      <c r="L134" s="7"/>
    </row>
    <row r="135" customFormat="false" ht="12.75" hidden="false" customHeight="false" outlineLevel="0" collapsed="false">
      <c r="B135" s="1"/>
      <c r="C135" s="1" t="s">
        <v>111</v>
      </c>
      <c r="D135" s="1"/>
      <c r="E135" s="1"/>
      <c r="F135" s="1"/>
      <c r="G135" s="1"/>
      <c r="H135" s="1"/>
      <c r="I135" s="7"/>
      <c r="J135" s="7"/>
      <c r="K135" s="7"/>
      <c r="L135" s="7"/>
    </row>
    <row r="136" customFormat="false" ht="12.8" hidden="false" customHeight="false" outlineLevel="0" collapsed="false">
      <c r="B136" s="1"/>
      <c r="C136" s="1"/>
      <c r="D136" s="1"/>
      <c r="E136" s="1"/>
      <c r="G136" s="7"/>
      <c r="J136" s="7"/>
      <c r="K136" s="7"/>
      <c r="L136" s="7"/>
    </row>
    <row r="137" customFormat="false" ht="12.8" hidden="false" customHeight="false" outlineLevel="0" collapsed="false">
      <c r="B137" s="1"/>
      <c r="C137" s="1"/>
      <c r="D137" s="1"/>
      <c r="E137" s="7" t="s">
        <v>112</v>
      </c>
      <c r="J137" s="7"/>
      <c r="K137" s="7"/>
      <c r="L137" s="7"/>
    </row>
    <row r="138" customFormat="false" ht="12.8" hidden="false" customHeight="false" outlineLevel="0" collapsed="false">
      <c r="B138" s="1"/>
      <c r="C138" s="1"/>
      <c r="D138" s="1"/>
      <c r="E138" s="7" t="s">
        <v>113</v>
      </c>
      <c r="J138" s="7"/>
      <c r="K138" s="7"/>
      <c r="L138" s="7"/>
    </row>
    <row r="139" customFormat="false" ht="12.8" hidden="false" customHeight="false" outlineLevel="0" collapsed="false">
      <c r="B139" s="1"/>
      <c r="C139" s="1"/>
      <c r="D139" s="1"/>
      <c r="H139" s="7"/>
      <c r="J139" s="7"/>
      <c r="K139" s="7"/>
      <c r="L139" s="7"/>
    </row>
    <row r="140" customFormat="false" ht="12.8" hidden="false" customHeight="false" outlineLevel="0" collapsed="false">
      <c r="B140" s="1"/>
      <c r="C140" s="1"/>
      <c r="D140" s="1"/>
      <c r="E140" s="7" t="s">
        <v>114</v>
      </c>
      <c r="F140" s="7"/>
      <c r="H140" s="7"/>
      <c r="J140" s="7"/>
      <c r="K140" s="7"/>
      <c r="L140" s="7"/>
    </row>
    <row r="141" customFormat="false" ht="15.75" hidden="false" customHeight="false" outlineLevel="0" collapsed="false">
      <c r="B141" s="3"/>
      <c r="C141" s="3"/>
      <c r="D141" s="3"/>
      <c r="E141" s="3"/>
      <c r="F141" s="3"/>
      <c r="G141" s="3"/>
      <c r="H141" s="3"/>
    </row>
    <row r="142" customFormat="false" ht="12.8" hidden="false" customHeight="false" outlineLevel="0" collapsed="false">
      <c r="C142" s="7"/>
      <c r="F142" s="7"/>
    </row>
    <row r="143" customFormat="false" ht="12.8" hidden="false" customHeight="false" outlineLevel="0" collapsed="false">
      <c r="C143" s="7"/>
      <c r="F143" s="7"/>
    </row>
    <row r="145" customFormat="false" ht="12.8" hidden="false" customHeight="false" outlineLevel="0" collapsed="false">
      <c r="C145" s="7"/>
      <c r="E145" s="7"/>
      <c r="F145" s="7"/>
      <c r="G145" s="7"/>
    </row>
    <row r="146" customFormat="false" ht="12.75" hidden="false" customHeight="false" outlineLevel="0" collapsed="false">
      <c r="E146" s="7"/>
      <c r="G146" s="7"/>
    </row>
    <row r="1048576" customFormat="false" ht="12.8" hidden="false" customHeight="false" outlineLevel="0" collapsed="false"/>
  </sheetData>
  <mergeCells count="24">
    <mergeCell ref="A34:A35"/>
    <mergeCell ref="B34:B35"/>
    <mergeCell ref="C34:C35"/>
    <mergeCell ref="D34:G34"/>
    <mergeCell ref="H34:H35"/>
    <mergeCell ref="A53:A54"/>
    <mergeCell ref="B53:B54"/>
    <mergeCell ref="C53:C54"/>
    <mergeCell ref="D53:G53"/>
    <mergeCell ref="H53:H54"/>
    <mergeCell ref="A100:A101"/>
    <mergeCell ref="B100:B101"/>
    <mergeCell ref="C100:C101"/>
    <mergeCell ref="D100:G100"/>
    <mergeCell ref="H100:H101"/>
    <mergeCell ref="A112:A113"/>
    <mergeCell ref="B112:B113"/>
    <mergeCell ref="C112:C113"/>
    <mergeCell ref="D112:G112"/>
    <mergeCell ref="H112:H113"/>
    <mergeCell ref="B121:C121"/>
    <mergeCell ref="B122:C122"/>
    <mergeCell ref="B123:C123"/>
    <mergeCell ref="B124:C124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9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0703125" defaultRowHeight="12.75" zeroHeight="false" outlineLevelRow="0" outlineLevelCol="0"/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0703125" defaultRowHeight="12.75" zeroHeight="false" outlineLevelRow="0" outlineLevelCol="0"/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2011-02-19T10:29:00Z</dcterms:created>
  <dc:creator>Ljilja</dc:creator>
  <dc:description/>
  <dc:language>sr-Latn-RS</dc:language>
  <cp:lastModifiedBy/>
  <cp:lastPrinted>2026-02-27T18:32:59Z</cp:lastPrinted>
  <dcterms:modified xsi:type="dcterms:W3CDTF">2026-02-27T18:33:21Z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